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05" windowWidth="15870" windowHeight="5775" activeTab="1"/>
  </bookViews>
  <sheets>
    <sheet name="CATEGORIA" sheetId="2" r:id="rId1"/>
    <sheet name="INSTRUMENTO" sheetId="1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55" i="1"/>
  <c r="H56" l="1"/>
  <c r="H55"/>
  <c r="G31"/>
  <c r="H31" s="1"/>
  <c r="G46"/>
  <c r="H46" s="1"/>
  <c r="G25"/>
  <c r="I28"/>
  <c r="I16"/>
  <c r="I49"/>
  <c r="G56" l="1"/>
  <c r="H25"/>
  <c r="I25" s="1"/>
  <c r="I31"/>
  <c r="I55"/>
  <c r="I46"/>
  <c r="I56" l="1"/>
</calcChain>
</file>

<file path=xl/sharedStrings.xml><?xml version="1.0" encoding="utf-8"?>
<sst xmlns="http://schemas.openxmlformats.org/spreadsheetml/2006/main" count="113" uniqueCount="110">
  <si>
    <t>CATEGORIAS E INDICADORES A EVALUAR</t>
  </si>
  <si>
    <t>Secretaria de Docencia</t>
  </si>
  <si>
    <t xml:space="preserve">Nombre de Academia: </t>
  </si>
  <si>
    <t>Si la academia pertenece a un programa Acreditado por un organismo de la COPAES.</t>
  </si>
  <si>
    <t>Sobresaliente 3</t>
  </si>
  <si>
    <t>Satisfactoria 2</t>
  </si>
  <si>
    <t>Suficiente  1</t>
  </si>
  <si>
    <t>Valor por indicador</t>
  </si>
  <si>
    <t>CATEGORIA</t>
  </si>
  <si>
    <t>INTEGRACIÓN</t>
  </si>
  <si>
    <t>ORGANIZACIÓN</t>
  </si>
  <si>
    <t>FUNCIONAMIENTO</t>
  </si>
  <si>
    <t>RESULTADOS</t>
  </si>
  <si>
    <t>%</t>
  </si>
  <si>
    <t>Coordinación de Planeación y Fortalecimiento Académico</t>
  </si>
  <si>
    <t xml:space="preserve">1. INTEGRACIÓN </t>
  </si>
  <si>
    <t>Todas las unidades de aprendizaje que integran la academia presentan programas de UA por profesionales integradas en formato extenso</t>
  </si>
  <si>
    <t>La academia no presenta programa de UA  por profesionales integradas en formato extenso</t>
  </si>
  <si>
    <t>Las unidades de aprendizaje que integran la academia no presentan instrumentos de evaluación</t>
  </si>
  <si>
    <t>Más de la mitad de las unidades de aprendizaje que integran la academia presentan instrumentos de evaluación</t>
  </si>
  <si>
    <t>Todas las unidades de aprendizaje  que integran la academia presentan instrumentos de evaluación</t>
  </si>
  <si>
    <t xml:space="preserve">4 RESULTADOS </t>
  </si>
  <si>
    <t>1.1 Número de docentes con grado de maestría</t>
  </si>
  <si>
    <t>1.2 Número de docentes con doctorado</t>
  </si>
  <si>
    <t>1.3 Número de docentes con Perfil PROMEP</t>
  </si>
  <si>
    <t xml:space="preserve">1.4 La academia pertenece a un programa Nivel 1 de CIEES </t>
  </si>
  <si>
    <t xml:space="preserve">3.1. Las unidades de aprendizaje que integran la academia cuentan  con procesos de evaluación colegiada </t>
  </si>
  <si>
    <t>3.2 Número de ponencias presentadas por los  integrantes de la academia</t>
  </si>
  <si>
    <t>3.3 Participación de los integrantes de academia en el comité curricular</t>
  </si>
  <si>
    <t>3.4 Números de eventos que organizo la academia (foros, paneles, coloquios)</t>
  </si>
  <si>
    <t xml:space="preserve">3.5 Numero de proceso de acompañamiento  y otras actividades que contribuyan al proceso de aprendizaje de los estudiantes (asesoría académica  y cursos de nivelación) </t>
  </si>
  <si>
    <t>4.1 Número de programas de unidad de aprendizaje  por  competencias  profesionales integradas en formato extenso</t>
  </si>
  <si>
    <t>4.2 Número de manuales elaborados</t>
  </si>
  <si>
    <t xml:space="preserve">4.3 Número de compilación bibliográfica recolecta </t>
  </si>
  <si>
    <t>4.5 Número de material de apoyo diseñado</t>
  </si>
  <si>
    <t>2.1 Número de actividades integradas en el plan de trabajo en relación a las funciones de la academia</t>
  </si>
  <si>
    <t>2.2 Número de reuniones  de academia realizadas</t>
  </si>
  <si>
    <t>1.6 Número de docentes con más de 25 hrs de actualización disciplinar</t>
  </si>
  <si>
    <t xml:space="preserve">Más del 90% de los docentes que pertenecen a la academia tiene grado de maestro </t>
  </si>
  <si>
    <t>Entre el 60% y el 89% de los docentes que pertenecen a la academia tiene grado de maestro</t>
  </si>
  <si>
    <t>Menos del 60% de los docentes que pertenecen a la academia tiene grado de maestro</t>
  </si>
  <si>
    <t>Más del 70% de los docentes que integran la academia tienen doctorado</t>
  </si>
  <si>
    <t>Entre el  50% y 70 % de los docentes que integran la academia tienen doctorado</t>
  </si>
  <si>
    <t>Menos del 50% de los docentes que integran la academia tienen doctorado</t>
  </si>
  <si>
    <t>Más del 80% de los docentes que integran la academia son perfil PROMEP</t>
  </si>
  <si>
    <t>Entre 50% y 79% de los docentes que integran la academia son perfil PROMEP</t>
  </si>
  <si>
    <t>Menos del 50% de los docentes que integran la academia son perfil PROMEP</t>
  </si>
  <si>
    <t>La academia pertenece a un programa en Nivel 1 de CIEES.</t>
  </si>
  <si>
    <t>Más del 90% de los docentes que integran  la academia están  capacitados didácticamente</t>
  </si>
  <si>
    <t>Más del 80% de los docentes que integran la academia están   actualizados disciplinarmente</t>
  </si>
  <si>
    <t xml:space="preserve">Entre el 50% y el 79% de los docentes que integran la academia están  actualizados disciplinarmente   </t>
  </si>
  <si>
    <t xml:space="preserve">Menos del 49% de los docentes  que integran la academia están  actualizados disciplinarmente  </t>
  </si>
  <si>
    <t xml:space="preserve">Si menos del 60% de los docentes  que integran la academia  están capacitados didácticamente  </t>
  </si>
  <si>
    <t>Entre el 60% y el 89% de los docentes que integran la academia están  capacitados didácticamente</t>
  </si>
  <si>
    <t>2.3 Informe de trabajo que explique las actividades que se efectuaron durante el año</t>
  </si>
  <si>
    <t>2.- ORGANIZACIÓN</t>
  </si>
  <si>
    <t>Se presenta el plan de trabajo  con más de 12 funciones de academia calendarizadas</t>
  </si>
  <si>
    <t xml:space="preserve">Se presenta el plan de trabajo  donde se calendarizaron entre 7 y 11   funciones de la academia  </t>
  </si>
  <si>
    <t xml:space="preserve">Se presenta el plan de trabajo  con menos de 6  funciones de la academia calendarizadas </t>
  </si>
  <si>
    <t>Se presentan más de 12 minutas de reunión de academias</t>
  </si>
  <si>
    <t>Se presentan menos de 6 minutas  de reunión de academias</t>
  </si>
  <si>
    <t xml:space="preserve">El informe refleja el cumplimiento de las actividades planteadas en el plan de trabajo le falta porcentaje </t>
  </si>
  <si>
    <t>El informe refleja el cumplimiento parcial de las actividades planteadas en el plan de trabajo</t>
  </si>
  <si>
    <t>No se presenta el informe de actividades</t>
  </si>
  <si>
    <t>3.- FUNCIONES</t>
  </si>
  <si>
    <t>La academia presenta que las unidades de aprendizaje aplicaron evaluación colegiada</t>
  </si>
  <si>
    <t xml:space="preserve">La academia presenta que entre el 50% y el 99% de las unidades de aprendizaje aplicaron evaluación colegiada </t>
  </si>
  <si>
    <t xml:space="preserve">La academia presenta que menos del 50% de las unidades de aprendizaje aplicaron evaluación colegiada </t>
  </si>
  <si>
    <t xml:space="preserve">  Ninguno de los docentes participan como ponentes </t>
  </si>
  <si>
    <t xml:space="preserve">Algún integrante de la academia participa en comité curricular </t>
  </si>
  <si>
    <t>Ningún docente de la academia participan en comité curricular</t>
  </si>
  <si>
    <t xml:space="preserve">La academia realizó un evento académico </t>
  </si>
  <si>
    <t>Se realizaron más de dos procesos de asesoría académica a los estudiantes</t>
  </si>
  <si>
    <t>Se realizaron más un  proceso de asesoría académica a los estudiantes</t>
  </si>
  <si>
    <t>El manual de prácticas integra entre el 90% y el 100% de los indicadores establecidos en la guía para el diseño</t>
  </si>
  <si>
    <t>El manual de prácticas integra entre el 89% y el 60% de los indicadores establecidos en la guía para el diseño</t>
  </si>
  <si>
    <t>El manual de prácticas integra menos del 60% y de los indicadores establecidos en la guía para el diseño</t>
  </si>
  <si>
    <t xml:space="preserve">La academia presenta más del 50% de compilación bibliografía (antología) de las unidades de aprendizaje que la integran  </t>
  </si>
  <si>
    <t xml:space="preserve">La academia presenta entre el 25% y el 49% de compilación bibliografía (antología) de las unidades de aprendizaje que la integran </t>
  </si>
  <si>
    <t xml:space="preserve">La academia presenta menos del 25% de compilación bibliografía (antología) de las unidades de aprendizaje que la integran </t>
  </si>
  <si>
    <t xml:space="preserve">La academia presenta que más del 75% de las unidades de aprendizaje utilizaron material de apoyo </t>
  </si>
  <si>
    <t xml:space="preserve">La academia presenta que entre el 50% y 74% de las unidades de aprendizaje utilizaron material de apoyo </t>
  </si>
  <si>
    <t xml:space="preserve">La academia presento que menos del 50% de las unidades de aprendizaje utilizaron material de apoyo </t>
  </si>
  <si>
    <t xml:space="preserve">N° de Folio: </t>
  </si>
  <si>
    <t>Totales</t>
  </si>
  <si>
    <t>Gran Total =</t>
  </si>
  <si>
    <t>Más del 50% de los docentes participan como ponentes</t>
  </si>
  <si>
    <t xml:space="preserve">Menos del 50% de los docentes participan como ponentes </t>
  </si>
  <si>
    <t xml:space="preserve">La academia realizó más de dos eventos académicos </t>
  </si>
  <si>
    <t>Se realizaron más de tres procesos de asesoría académica a los estudiantes</t>
  </si>
  <si>
    <t xml:space="preserve">Algún integrante de la academia participa en el comité de autoevaluación </t>
  </si>
  <si>
    <t xml:space="preserve">Ningún integrante de la academia participan en el comité de autoevaluación  </t>
  </si>
  <si>
    <t>3.6 Participación de los integrantes de la academia en comités de autoevaluación</t>
  </si>
  <si>
    <t>El 50% de las unidades de aprendizaje que integran la academia presentan programa de UA  por profesionales integradas en formato extenso</t>
  </si>
  <si>
    <t>Esta categoría la integran  tres indicadores con un valor acumulado de  9 puntos, correspondiente al 15% del total de la evaluación.</t>
  </si>
  <si>
    <t>Esta categoría la integran seis indicadores con un valor acumulado de 18 puntos, correspondiente al 30% del total de la evaluación.</t>
  </si>
  <si>
    <t>Esta categoría la integran siete indicadores con un valor acumulado de 21 puntos, correspondiente al 15 % del total de la evaluación</t>
  </si>
  <si>
    <t>Esta categoría la integran cinco indicadores, con un valor acumulado de  15 puntos, correspondiente al 40% del total de la evaluación.</t>
  </si>
  <si>
    <r>
      <rPr>
        <b/>
        <i/>
        <sz val="8"/>
        <color theme="1"/>
        <rFont val="Calibri"/>
        <family val="2"/>
        <scheme val="minor"/>
      </rPr>
      <t xml:space="preserve">Instrucciones: </t>
    </r>
    <r>
      <rPr>
        <sz val="8"/>
        <color theme="1"/>
        <rFont val="Calibri"/>
        <family val="2"/>
        <scheme val="minor"/>
      </rPr>
      <t>La autoevaluación se compone de una escala del 0 al 3;  de acuerdo al grado de cumplimiento de cada una de las categorías e indicadores a evaluar,  siendo el                  0:Nulo, 1:Suficiente, 2:Satisfactorio y 3: Sobresaliente. Coloque en la columna denominada "VALOR POR INDICADOR" el número obtenido .</t>
    </r>
  </si>
  <si>
    <t>Juicios de Valor</t>
  </si>
  <si>
    <t>Valor absoluta. por categoría</t>
  </si>
  <si>
    <t>Valoración total por categoría %</t>
  </si>
  <si>
    <t xml:space="preserve">1.5  La academia pertenece a un programa acreditado por un organismo de la COPAES </t>
  </si>
  <si>
    <t>1.7 Número de docentes con más de 25 hrs de capacitación didáctica</t>
  </si>
  <si>
    <t>La academia no realizó eventos académicos</t>
  </si>
  <si>
    <t>4.4 Numero de instrumentos de evaluación (Rubricas, listas de cotejo, exámenes departamentales )</t>
  </si>
  <si>
    <t>Proceso de Evaluación de Academias</t>
  </si>
  <si>
    <t>El presente instrumento de autoevaluación de academias se desarrolla con la finalidad de fortalecer el trabajo colegiado . Para ello se evalúan cuatro categorías:                                       1. Integración, 2. Organización, 3. Funcionamiento y 4. Resultados</t>
  </si>
  <si>
    <t>UNIVERSIDAD AUTÓNOMA DE NAYARIT</t>
  </si>
  <si>
    <t>Se presentan entre 7 y 11  minutas de  reunión de academias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</si>
</sst>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C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/>
    <xf numFmtId="0" fontId="2" fillId="2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2" borderId="6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2" borderId="0" xfId="0" applyFont="1" applyFill="1"/>
    <xf numFmtId="0" fontId="11" fillId="0" borderId="1" xfId="0" applyFont="1" applyBorder="1" applyAlignment="1">
      <alignment horizontal="left" vertical="center" wrapText="1"/>
    </xf>
    <xf numFmtId="0" fontId="0" fillId="2" borderId="0" xfId="0" applyFill="1" applyBorder="1"/>
    <xf numFmtId="0" fontId="0" fillId="2" borderId="0" xfId="0" applyFill="1" applyBorder="1" applyAlignment="1"/>
    <xf numFmtId="0" fontId="0" fillId="0" borderId="1" xfId="0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48"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26376</xdr:colOff>
      <xdr:row>0</xdr:row>
      <xdr:rowOff>102577</xdr:rowOff>
    </xdr:from>
    <xdr:to>
      <xdr:col>3</xdr:col>
      <xdr:colOff>64209</xdr:colOff>
      <xdr:row>4</xdr:row>
      <xdr:rowOff>93251</xdr:rowOff>
    </xdr:to>
    <xdr:pic>
      <xdr:nvPicPr>
        <xdr:cNvPr id="1037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376" y="102577"/>
          <a:ext cx="1002056" cy="86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>
      <selection activeCell="C7" sqref="C7"/>
    </sheetView>
  </sheetViews>
  <sheetFormatPr baseColWidth="10" defaultRowHeight="15"/>
  <cols>
    <col min="2" max="2" width="17.85546875" customWidth="1"/>
  </cols>
  <sheetData>
    <row r="3" spans="2:3">
      <c r="B3" s="15" t="s">
        <v>8</v>
      </c>
      <c r="C3" s="16" t="s">
        <v>13</v>
      </c>
    </row>
    <row r="4" spans="2:3">
      <c r="B4" s="3" t="s">
        <v>9</v>
      </c>
      <c r="C4" s="16">
        <v>15</v>
      </c>
    </row>
    <row r="5" spans="2:3">
      <c r="B5" s="3" t="s">
        <v>10</v>
      </c>
      <c r="C5" s="16">
        <v>15</v>
      </c>
    </row>
    <row r="6" spans="2:3">
      <c r="B6" s="3" t="s">
        <v>11</v>
      </c>
      <c r="C6" s="16">
        <v>30</v>
      </c>
    </row>
    <row r="7" spans="2:3">
      <c r="B7" s="3" t="s">
        <v>12</v>
      </c>
      <c r="C7" s="16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showWhiteSpace="0" view="pageLayout" zoomScale="90" zoomScaleNormal="115" zoomScalePageLayoutView="90" workbookViewId="0">
      <selection activeCell="G54" sqref="G54"/>
    </sheetView>
  </sheetViews>
  <sheetFormatPr baseColWidth="10" defaultColWidth="11.28515625" defaultRowHeight="15"/>
  <cols>
    <col min="1" max="1" width="7.5703125" customWidth="1"/>
    <col min="2" max="2" width="8.7109375" customWidth="1"/>
    <col min="3" max="3" width="5.5703125" customWidth="1"/>
    <col min="4" max="4" width="25.5703125" customWidth="1"/>
    <col min="5" max="5" width="27.140625" customWidth="1"/>
    <col min="6" max="6" width="23.140625" customWidth="1"/>
    <col min="7" max="7" width="10.140625" customWidth="1"/>
    <col min="8" max="8" width="7" customWidth="1"/>
    <col min="9" max="9" width="8.5703125" customWidth="1"/>
  </cols>
  <sheetData>
    <row r="1" spans="1:9" ht="18.75">
      <c r="A1" s="7"/>
      <c r="B1" s="8"/>
      <c r="C1" s="55" t="s">
        <v>108</v>
      </c>
      <c r="D1" s="55"/>
      <c r="E1" s="55"/>
      <c r="F1" s="55"/>
      <c r="G1" s="7"/>
      <c r="H1" s="7"/>
      <c r="I1" s="49"/>
    </row>
    <row r="2" spans="1:9" s="3" customFormat="1" ht="18.75">
      <c r="A2" s="7"/>
      <c r="B2" s="8"/>
      <c r="C2" s="14"/>
      <c r="D2" s="55" t="s">
        <v>1</v>
      </c>
      <c r="E2" s="55"/>
      <c r="F2" s="55"/>
      <c r="G2" s="7"/>
      <c r="H2" s="7"/>
      <c r="I2" s="49"/>
    </row>
    <row r="3" spans="1:9" s="2" customFormat="1" ht="15.75">
      <c r="A3" s="7"/>
      <c r="B3" s="7"/>
      <c r="C3" s="110" t="s">
        <v>14</v>
      </c>
      <c r="D3" s="110"/>
      <c r="E3" s="110"/>
      <c r="F3" s="110"/>
      <c r="G3" s="7"/>
      <c r="H3" s="7"/>
      <c r="I3" s="49"/>
    </row>
    <row r="4" spans="1:9" s="2" customFormat="1" ht="15.75">
      <c r="A4" s="7"/>
      <c r="B4" s="8"/>
      <c r="C4" s="110" t="s">
        <v>106</v>
      </c>
      <c r="D4" s="110"/>
      <c r="E4" s="110"/>
      <c r="F4" s="110"/>
      <c r="G4" s="7"/>
      <c r="H4" s="7"/>
      <c r="I4" s="49"/>
    </row>
    <row r="5" spans="1:9" s="1" customFormat="1" ht="15.75">
      <c r="A5" s="9"/>
      <c r="B5" s="9"/>
      <c r="C5" s="9"/>
      <c r="D5" s="9"/>
      <c r="E5" s="9"/>
      <c r="F5" s="9"/>
      <c r="G5" s="7"/>
      <c r="H5" s="7"/>
      <c r="I5" s="49"/>
    </row>
    <row r="6" spans="1:9" s="1" customFormat="1" ht="26.25" customHeight="1">
      <c r="A6" s="109" t="s">
        <v>2</v>
      </c>
      <c r="B6" s="109"/>
      <c r="C6" s="109"/>
      <c r="D6" s="108"/>
      <c r="E6" s="108"/>
      <c r="F6" s="108"/>
      <c r="G6" s="47" t="s">
        <v>83</v>
      </c>
      <c r="H6" s="127"/>
      <c r="I6" s="127"/>
    </row>
    <row r="7" spans="1:9" s="1" customFormat="1" ht="24.75" customHeight="1">
      <c r="A7" s="120"/>
      <c r="B7" s="120"/>
      <c r="C7" s="120"/>
      <c r="D7" s="120"/>
      <c r="E7" s="120"/>
      <c r="F7" s="120"/>
      <c r="G7" s="49"/>
      <c r="H7" s="49"/>
      <c r="I7" s="49"/>
    </row>
    <row r="8" spans="1:9" s="3" customFormat="1">
      <c r="A8" s="83" t="s">
        <v>107</v>
      </c>
      <c r="B8" s="84"/>
      <c r="C8" s="84"/>
      <c r="D8" s="84"/>
      <c r="E8" s="84"/>
      <c r="F8" s="84"/>
      <c r="G8" s="84"/>
      <c r="H8" s="84"/>
      <c r="I8" s="84"/>
    </row>
    <row r="9" spans="1:9" s="3" customFormat="1" ht="15" customHeight="1">
      <c r="A9" s="84"/>
      <c r="B9" s="84"/>
      <c r="C9" s="84"/>
      <c r="D9" s="84"/>
      <c r="E9" s="84"/>
      <c r="F9" s="84"/>
      <c r="G9" s="84"/>
      <c r="H9" s="84"/>
      <c r="I9" s="84"/>
    </row>
    <row r="10" spans="1:9" s="3" customFormat="1" ht="29.25" customHeight="1">
      <c r="A10" s="85" t="s">
        <v>98</v>
      </c>
      <c r="B10" s="85"/>
      <c r="C10" s="85"/>
      <c r="D10" s="85"/>
      <c r="E10" s="85"/>
      <c r="F10" s="85"/>
      <c r="G10" s="85"/>
      <c r="H10" s="85"/>
      <c r="I10" s="85"/>
    </row>
    <row r="11" spans="1:9">
      <c r="A11" s="50"/>
      <c r="B11" s="50"/>
      <c r="C11" s="50"/>
      <c r="D11" s="50"/>
      <c r="E11" s="50"/>
      <c r="F11" s="50"/>
      <c r="G11" s="49"/>
      <c r="H11" s="49"/>
      <c r="I11" s="49"/>
    </row>
    <row r="12" spans="1:9">
      <c r="A12" s="69" t="s">
        <v>0</v>
      </c>
      <c r="B12" s="70"/>
      <c r="C12" s="70"/>
      <c r="D12" s="121" t="s">
        <v>99</v>
      </c>
      <c r="E12" s="121"/>
      <c r="F12" s="121"/>
      <c r="G12" s="116" t="s">
        <v>7</v>
      </c>
      <c r="H12" s="57" t="s">
        <v>100</v>
      </c>
      <c r="I12" s="57" t="s">
        <v>101</v>
      </c>
    </row>
    <row r="13" spans="1:9" ht="27.75" customHeight="1">
      <c r="A13" s="71"/>
      <c r="B13" s="72"/>
      <c r="C13" s="72"/>
      <c r="D13" s="12" t="s">
        <v>4</v>
      </c>
      <c r="E13" s="42" t="s">
        <v>5</v>
      </c>
      <c r="F13" s="42" t="s">
        <v>6</v>
      </c>
      <c r="G13" s="117"/>
      <c r="H13" s="58"/>
      <c r="I13" s="58"/>
    </row>
    <row r="14" spans="1:9">
      <c r="A14" s="111" t="s">
        <v>15</v>
      </c>
      <c r="B14" s="112"/>
      <c r="C14" s="112"/>
      <c r="D14" s="112"/>
      <c r="E14" s="112"/>
      <c r="F14" s="112"/>
      <c r="G14" s="112"/>
      <c r="H14" s="112"/>
      <c r="I14" s="113"/>
    </row>
    <row r="15" spans="1:9" ht="20.25" customHeight="1">
      <c r="A15" s="52" t="s">
        <v>96</v>
      </c>
      <c r="B15" s="53"/>
      <c r="C15" s="53"/>
      <c r="D15" s="53"/>
      <c r="E15" s="53"/>
      <c r="F15" s="53"/>
      <c r="G15" s="53"/>
      <c r="H15" s="53"/>
      <c r="I15" s="54"/>
    </row>
    <row r="16" spans="1:9" ht="45.75" customHeight="1">
      <c r="A16" s="99" t="s">
        <v>22</v>
      </c>
      <c r="B16" s="100"/>
      <c r="C16" s="100"/>
      <c r="D16" s="46" t="s">
        <v>38</v>
      </c>
      <c r="E16" s="46" t="s">
        <v>39</v>
      </c>
      <c r="F16" s="46" t="s">
        <v>40</v>
      </c>
      <c r="G16" s="20">
        <v>0</v>
      </c>
      <c r="H16" s="91">
        <v>21</v>
      </c>
      <c r="I16" s="91">
        <f>((H16)*(15))/21</f>
        <v>15</v>
      </c>
    </row>
    <row r="17" spans="1:9" ht="41.25" customHeight="1">
      <c r="A17" s="73" t="s">
        <v>23</v>
      </c>
      <c r="B17" s="74"/>
      <c r="C17" s="75"/>
      <c r="D17" s="10" t="s">
        <v>41</v>
      </c>
      <c r="E17" s="10" t="s">
        <v>42</v>
      </c>
      <c r="F17" s="44" t="s">
        <v>43</v>
      </c>
      <c r="G17" s="4">
        <v>0</v>
      </c>
      <c r="H17" s="91"/>
      <c r="I17" s="91"/>
    </row>
    <row r="18" spans="1:9" ht="38.25" customHeight="1">
      <c r="A18" s="73" t="s">
        <v>24</v>
      </c>
      <c r="B18" s="74"/>
      <c r="C18" s="75"/>
      <c r="D18" s="11" t="s">
        <v>44</v>
      </c>
      <c r="E18" s="10" t="s">
        <v>45</v>
      </c>
      <c r="F18" s="45" t="s">
        <v>46</v>
      </c>
      <c r="G18" s="4">
        <v>0</v>
      </c>
      <c r="H18" s="91"/>
      <c r="I18" s="91"/>
    </row>
    <row r="19" spans="1:9" ht="14.25" customHeight="1">
      <c r="A19" s="59" t="s">
        <v>25</v>
      </c>
      <c r="B19" s="122"/>
      <c r="C19" s="123"/>
      <c r="D19" s="76" t="s">
        <v>47</v>
      </c>
      <c r="E19" s="78"/>
      <c r="F19" s="114"/>
      <c r="G19" s="88">
        <v>0</v>
      </c>
      <c r="H19" s="91"/>
      <c r="I19" s="91"/>
    </row>
    <row r="20" spans="1:9">
      <c r="A20" s="124"/>
      <c r="B20" s="125"/>
      <c r="C20" s="126"/>
      <c r="D20" s="77"/>
      <c r="E20" s="79"/>
      <c r="F20" s="115"/>
      <c r="G20" s="90"/>
      <c r="H20" s="91"/>
      <c r="I20" s="91"/>
    </row>
    <row r="21" spans="1:9" ht="24.75" customHeight="1">
      <c r="A21" s="59" t="s">
        <v>102</v>
      </c>
      <c r="B21" s="96"/>
      <c r="C21" s="96"/>
      <c r="D21" s="76" t="s">
        <v>3</v>
      </c>
      <c r="E21" s="114"/>
      <c r="F21" s="114"/>
      <c r="G21" s="88">
        <v>0</v>
      </c>
      <c r="H21" s="91"/>
      <c r="I21" s="91"/>
    </row>
    <row r="22" spans="1:9" ht="17.25" customHeight="1">
      <c r="A22" s="97"/>
      <c r="B22" s="98"/>
      <c r="C22" s="98"/>
      <c r="D22" s="77"/>
      <c r="E22" s="115"/>
      <c r="F22" s="115"/>
      <c r="G22" s="90"/>
      <c r="H22" s="91"/>
      <c r="I22" s="91"/>
    </row>
    <row r="23" spans="1:9" ht="48.75" customHeight="1">
      <c r="A23" s="73" t="s">
        <v>37</v>
      </c>
      <c r="B23" s="74"/>
      <c r="C23" s="74"/>
      <c r="D23" s="10" t="s">
        <v>49</v>
      </c>
      <c r="E23" s="10" t="s">
        <v>50</v>
      </c>
      <c r="F23" s="44" t="s">
        <v>51</v>
      </c>
      <c r="G23" s="4">
        <v>0</v>
      </c>
      <c r="H23" s="91"/>
      <c r="I23" s="91"/>
    </row>
    <row r="24" spans="1:9" ht="60">
      <c r="A24" s="67" t="s">
        <v>103</v>
      </c>
      <c r="B24" s="68"/>
      <c r="C24" s="68"/>
      <c r="D24" s="43" t="s">
        <v>48</v>
      </c>
      <c r="E24" s="21" t="s">
        <v>53</v>
      </c>
      <c r="F24" s="21" t="s">
        <v>52</v>
      </c>
      <c r="G24" s="19">
        <v>0</v>
      </c>
      <c r="H24" s="91"/>
      <c r="I24" s="91"/>
    </row>
    <row r="25" spans="1:9" s="3" customFormat="1">
      <c r="A25" s="25"/>
      <c r="B25" s="26"/>
      <c r="C25" s="26"/>
      <c r="D25" s="30"/>
      <c r="E25" s="30"/>
      <c r="F25" s="40" t="s">
        <v>84</v>
      </c>
      <c r="G25" s="31">
        <f>G16+G17+G18+G19+G21+G23+G24</f>
        <v>0</v>
      </c>
      <c r="H25" s="4">
        <f>G25/H16</f>
        <v>0</v>
      </c>
      <c r="I25" s="4">
        <f>H25*I16</f>
        <v>0</v>
      </c>
    </row>
    <row r="26" spans="1:9" s="3" customFormat="1" ht="23.25" customHeight="1">
      <c r="A26" s="93" t="s">
        <v>55</v>
      </c>
      <c r="B26" s="106"/>
      <c r="C26" s="106"/>
      <c r="D26" s="106"/>
      <c r="E26" s="106"/>
      <c r="F26" s="106"/>
      <c r="G26" s="106"/>
      <c r="H26" s="106"/>
      <c r="I26" s="107"/>
    </row>
    <row r="27" spans="1:9" s="3" customFormat="1" ht="19.5" customHeight="1">
      <c r="A27" s="80" t="s">
        <v>94</v>
      </c>
      <c r="B27" s="81"/>
      <c r="C27" s="81"/>
      <c r="D27" s="81"/>
      <c r="E27" s="81"/>
      <c r="F27" s="81"/>
      <c r="G27" s="81"/>
      <c r="H27" s="81"/>
      <c r="I27" s="82"/>
    </row>
    <row r="28" spans="1:9" s="3" customFormat="1" ht="45" customHeight="1">
      <c r="A28" s="128" t="s">
        <v>35</v>
      </c>
      <c r="B28" s="129"/>
      <c r="C28" s="129"/>
      <c r="D28" s="21" t="s">
        <v>56</v>
      </c>
      <c r="E28" s="43" t="s">
        <v>57</v>
      </c>
      <c r="F28" s="43" t="s">
        <v>58</v>
      </c>
      <c r="G28" s="17">
        <v>0</v>
      </c>
      <c r="H28" s="104">
        <v>9</v>
      </c>
      <c r="I28" s="104">
        <f>((H28)*(15)/9)</f>
        <v>15</v>
      </c>
    </row>
    <row r="29" spans="1:9" s="3" customFormat="1" ht="33" customHeight="1">
      <c r="A29" s="128" t="s">
        <v>36</v>
      </c>
      <c r="B29" s="129"/>
      <c r="C29" s="129"/>
      <c r="D29" s="43" t="s">
        <v>59</v>
      </c>
      <c r="E29" s="43" t="s">
        <v>109</v>
      </c>
      <c r="F29" s="43" t="s">
        <v>60</v>
      </c>
      <c r="G29" s="17">
        <v>0</v>
      </c>
      <c r="H29" s="105"/>
      <c r="I29" s="105"/>
    </row>
    <row r="30" spans="1:9" ht="40.5" customHeight="1">
      <c r="A30" s="128" t="s">
        <v>54</v>
      </c>
      <c r="B30" s="129"/>
      <c r="C30" s="129"/>
      <c r="D30" s="45" t="s">
        <v>61</v>
      </c>
      <c r="E30" s="44" t="s">
        <v>62</v>
      </c>
      <c r="F30" s="10" t="s">
        <v>63</v>
      </c>
      <c r="G30" s="6">
        <v>0</v>
      </c>
      <c r="H30" s="87"/>
      <c r="I30" s="87"/>
    </row>
    <row r="31" spans="1:9" s="3" customFormat="1">
      <c r="A31" s="23"/>
      <c r="B31" s="24"/>
      <c r="C31" s="24"/>
      <c r="D31" s="33"/>
      <c r="E31" s="33"/>
      <c r="F31" s="40" t="s">
        <v>84</v>
      </c>
      <c r="G31" s="34">
        <f>G28+G29+G30</f>
        <v>0</v>
      </c>
      <c r="H31" s="29">
        <f>G31/H28</f>
        <v>0</v>
      </c>
      <c r="I31" s="29">
        <f>H31*I28</f>
        <v>0</v>
      </c>
    </row>
    <row r="32" spans="1:9" s="3" customFormat="1" ht="15.75" customHeight="1">
      <c r="A32" s="92" t="s">
        <v>64</v>
      </c>
      <c r="B32" s="74"/>
      <c r="C32" s="74"/>
      <c r="D32" s="74"/>
      <c r="E32" s="74"/>
      <c r="F32" s="74"/>
      <c r="G32" s="74"/>
      <c r="H32" s="74"/>
      <c r="I32" s="75"/>
    </row>
    <row r="33" spans="1:9" ht="24" customHeight="1">
      <c r="A33" s="56" t="s">
        <v>95</v>
      </c>
      <c r="B33" s="56"/>
      <c r="C33" s="56"/>
      <c r="D33" s="56"/>
      <c r="E33" s="56"/>
      <c r="F33" s="56"/>
      <c r="G33" s="56"/>
      <c r="H33" s="56"/>
      <c r="I33" s="56"/>
    </row>
    <row r="34" spans="1:9" ht="33.75" customHeight="1">
      <c r="A34" s="63" t="s">
        <v>26</v>
      </c>
      <c r="B34" s="64"/>
      <c r="C34" s="64"/>
      <c r="D34" s="101" t="s">
        <v>65</v>
      </c>
      <c r="E34" s="101" t="s">
        <v>66</v>
      </c>
      <c r="F34" s="118" t="s">
        <v>67</v>
      </c>
      <c r="G34" s="86">
        <v>0</v>
      </c>
      <c r="H34" s="88">
        <v>18</v>
      </c>
      <c r="I34" s="104">
        <v>30</v>
      </c>
    </row>
    <row r="35" spans="1:9">
      <c r="A35" s="65"/>
      <c r="B35" s="66"/>
      <c r="C35" s="66"/>
      <c r="D35" s="102"/>
      <c r="E35" s="102"/>
      <c r="F35" s="119"/>
      <c r="G35" s="86"/>
      <c r="H35" s="89"/>
      <c r="I35" s="105"/>
    </row>
    <row r="36" spans="1:9" ht="23.25" customHeight="1">
      <c r="A36" s="59" t="s">
        <v>27</v>
      </c>
      <c r="B36" s="60"/>
      <c r="C36" s="60"/>
      <c r="D36" s="101" t="s">
        <v>86</v>
      </c>
      <c r="E36" s="101" t="s">
        <v>87</v>
      </c>
      <c r="F36" s="76" t="s">
        <v>68</v>
      </c>
      <c r="G36" s="86">
        <v>0</v>
      </c>
      <c r="H36" s="89"/>
      <c r="I36" s="105"/>
    </row>
    <row r="37" spans="1:9">
      <c r="A37" s="61"/>
      <c r="B37" s="62"/>
      <c r="C37" s="62"/>
      <c r="D37" s="102"/>
      <c r="E37" s="102"/>
      <c r="F37" s="77"/>
      <c r="G37" s="86"/>
      <c r="H37" s="89"/>
      <c r="I37" s="105"/>
    </row>
    <row r="38" spans="1:9" ht="27.75" customHeight="1">
      <c r="A38" s="67" t="s">
        <v>28</v>
      </c>
      <c r="B38" s="68"/>
      <c r="C38" s="68"/>
      <c r="D38" s="101" t="s">
        <v>69</v>
      </c>
      <c r="E38" s="103"/>
      <c r="F38" s="76" t="s">
        <v>70</v>
      </c>
      <c r="G38" s="86">
        <v>0</v>
      </c>
      <c r="H38" s="89"/>
      <c r="I38" s="105"/>
    </row>
    <row r="39" spans="1:9" s="3" customFormat="1" ht="14.25" customHeight="1">
      <c r="A39" s="99"/>
      <c r="B39" s="100"/>
      <c r="C39" s="100"/>
      <c r="D39" s="102"/>
      <c r="E39" s="103"/>
      <c r="F39" s="77"/>
      <c r="G39" s="86"/>
      <c r="H39" s="89"/>
      <c r="I39" s="105"/>
    </row>
    <row r="40" spans="1:9" s="3" customFormat="1" ht="8.25" customHeight="1">
      <c r="A40" s="63" t="s">
        <v>29</v>
      </c>
      <c r="B40" s="64"/>
      <c r="C40" s="64"/>
      <c r="D40" s="101" t="s">
        <v>88</v>
      </c>
      <c r="E40" s="101" t="s">
        <v>71</v>
      </c>
      <c r="F40" s="76" t="s">
        <v>104</v>
      </c>
      <c r="G40" s="104">
        <v>0</v>
      </c>
      <c r="H40" s="89"/>
      <c r="I40" s="105"/>
    </row>
    <row r="41" spans="1:9" s="3" customFormat="1" ht="20.25" customHeight="1">
      <c r="A41" s="65"/>
      <c r="B41" s="66"/>
      <c r="C41" s="66"/>
      <c r="D41" s="102"/>
      <c r="E41" s="102"/>
      <c r="F41" s="77"/>
      <c r="G41" s="87"/>
      <c r="H41" s="89"/>
      <c r="I41" s="105"/>
    </row>
    <row r="42" spans="1:9" s="3" customFormat="1" ht="52.5" customHeight="1">
      <c r="A42" s="63" t="s">
        <v>30</v>
      </c>
      <c r="B42" s="64"/>
      <c r="C42" s="64"/>
      <c r="D42" s="101" t="s">
        <v>89</v>
      </c>
      <c r="E42" s="101" t="s">
        <v>72</v>
      </c>
      <c r="F42" s="101" t="s">
        <v>73</v>
      </c>
      <c r="G42" s="104">
        <v>0</v>
      </c>
      <c r="H42" s="89"/>
      <c r="I42" s="105"/>
    </row>
    <row r="43" spans="1:9" ht="11.25" customHeight="1">
      <c r="A43" s="65"/>
      <c r="B43" s="66"/>
      <c r="C43" s="66"/>
      <c r="D43" s="102"/>
      <c r="E43" s="102"/>
      <c r="F43" s="102"/>
      <c r="G43" s="87"/>
      <c r="H43" s="89"/>
      <c r="I43" s="105"/>
    </row>
    <row r="44" spans="1:9" ht="25.5" customHeight="1">
      <c r="A44" s="59" t="s">
        <v>92</v>
      </c>
      <c r="B44" s="96"/>
      <c r="C44" s="96"/>
      <c r="D44" s="101" t="s">
        <v>90</v>
      </c>
      <c r="E44" s="103"/>
      <c r="F44" s="101" t="s">
        <v>91</v>
      </c>
      <c r="G44" s="86">
        <v>0</v>
      </c>
      <c r="H44" s="89"/>
      <c r="I44" s="105"/>
    </row>
    <row r="45" spans="1:9" ht="12" customHeight="1">
      <c r="A45" s="97"/>
      <c r="B45" s="98"/>
      <c r="C45" s="98"/>
      <c r="D45" s="102"/>
      <c r="E45" s="103"/>
      <c r="F45" s="102"/>
      <c r="G45" s="86"/>
      <c r="H45" s="90"/>
      <c r="I45" s="87"/>
    </row>
    <row r="46" spans="1:9" s="3" customFormat="1" ht="12" customHeight="1">
      <c r="A46" s="27"/>
      <c r="B46" s="28"/>
      <c r="C46" s="28"/>
      <c r="D46" s="35"/>
      <c r="E46" s="36"/>
      <c r="F46" s="40" t="s">
        <v>84</v>
      </c>
      <c r="G46" s="37">
        <f>G34+G36+G38+G40+G42+G44</f>
        <v>0</v>
      </c>
      <c r="H46" s="32">
        <f>G46/H34</f>
        <v>0</v>
      </c>
      <c r="I46" s="38">
        <f>H46*I34</f>
        <v>0</v>
      </c>
    </row>
    <row r="47" spans="1:9" s="3" customFormat="1" ht="19.5" customHeight="1">
      <c r="A47" s="93" t="s">
        <v>21</v>
      </c>
      <c r="B47" s="94"/>
      <c r="C47" s="94"/>
      <c r="D47" s="94"/>
      <c r="E47" s="94"/>
      <c r="F47" s="94"/>
      <c r="G47" s="94"/>
      <c r="H47" s="94"/>
      <c r="I47" s="95"/>
    </row>
    <row r="48" spans="1:9" ht="15" customHeight="1">
      <c r="A48" s="52" t="s">
        <v>97</v>
      </c>
      <c r="B48" s="53"/>
      <c r="C48" s="53"/>
      <c r="D48" s="53"/>
      <c r="E48" s="53"/>
      <c r="F48" s="53"/>
      <c r="G48" s="53"/>
      <c r="H48" s="53"/>
      <c r="I48" s="54"/>
    </row>
    <row r="49" spans="1:9" ht="51.75" customHeight="1">
      <c r="A49" s="133" t="s">
        <v>31</v>
      </c>
      <c r="B49" s="134"/>
      <c r="C49" s="134"/>
      <c r="D49" s="130" t="s">
        <v>16</v>
      </c>
      <c r="E49" s="130" t="s">
        <v>93</v>
      </c>
      <c r="F49" s="132" t="s">
        <v>17</v>
      </c>
      <c r="G49" s="87">
        <v>0</v>
      </c>
      <c r="H49" s="105">
        <v>15</v>
      </c>
      <c r="I49" s="105">
        <f>((H49)*(40)/15)</f>
        <v>40</v>
      </c>
    </row>
    <row r="50" spans="1:9" ht="3.75" hidden="1" customHeight="1">
      <c r="A50" s="65"/>
      <c r="B50" s="66"/>
      <c r="C50" s="66"/>
      <c r="D50" s="131"/>
      <c r="E50" s="131"/>
      <c r="F50" s="102"/>
      <c r="G50" s="86"/>
      <c r="H50" s="105"/>
      <c r="I50" s="105"/>
    </row>
    <row r="51" spans="1:9" ht="49.5" customHeight="1">
      <c r="A51" s="73" t="s">
        <v>32</v>
      </c>
      <c r="B51" s="74"/>
      <c r="C51" s="75"/>
      <c r="D51" s="48" t="s">
        <v>74</v>
      </c>
      <c r="E51" s="10" t="s">
        <v>75</v>
      </c>
      <c r="F51" s="44" t="s">
        <v>76</v>
      </c>
      <c r="G51" s="5">
        <v>0</v>
      </c>
      <c r="H51" s="105"/>
      <c r="I51" s="105"/>
    </row>
    <row r="52" spans="1:9" ht="57" customHeight="1">
      <c r="A52" s="73" t="s">
        <v>33</v>
      </c>
      <c r="B52" s="74"/>
      <c r="C52" s="74"/>
      <c r="D52" s="44" t="s">
        <v>77</v>
      </c>
      <c r="E52" s="44" t="s">
        <v>78</v>
      </c>
      <c r="F52" s="44" t="s">
        <v>79</v>
      </c>
      <c r="G52" s="5">
        <v>0</v>
      </c>
      <c r="H52" s="105"/>
      <c r="I52" s="105"/>
    </row>
    <row r="53" spans="1:9" ht="63.75" customHeight="1">
      <c r="A53" s="73" t="s">
        <v>105</v>
      </c>
      <c r="B53" s="74"/>
      <c r="C53" s="74"/>
      <c r="D53" s="11" t="s">
        <v>20</v>
      </c>
      <c r="E53" s="10" t="s">
        <v>19</v>
      </c>
      <c r="F53" s="10" t="s">
        <v>18</v>
      </c>
      <c r="G53" s="5">
        <v>0</v>
      </c>
      <c r="H53" s="105"/>
      <c r="I53" s="105"/>
    </row>
    <row r="54" spans="1:9" ht="48">
      <c r="A54" s="73" t="s">
        <v>34</v>
      </c>
      <c r="B54" s="74"/>
      <c r="C54" s="74"/>
      <c r="D54" s="11" t="s">
        <v>80</v>
      </c>
      <c r="E54" s="10" t="s">
        <v>81</v>
      </c>
      <c r="F54" s="44" t="s">
        <v>82</v>
      </c>
      <c r="G54" s="5">
        <v>0</v>
      </c>
      <c r="H54" s="105"/>
      <c r="I54" s="105"/>
    </row>
    <row r="55" spans="1:9" s="3" customFormat="1">
      <c r="A55" s="28"/>
      <c r="B55" s="28"/>
      <c r="C55" s="28"/>
      <c r="D55" s="35"/>
      <c r="E55" s="39"/>
      <c r="F55" s="40" t="s">
        <v>84</v>
      </c>
      <c r="G55" s="22">
        <f>G49+G51+G52+G53+G54</f>
        <v>0</v>
      </c>
      <c r="H55" s="51">
        <f>G55/H49</f>
        <v>0</v>
      </c>
      <c r="I55" s="51">
        <f>H55*I49</f>
        <v>0</v>
      </c>
    </row>
    <row r="56" spans="1:9">
      <c r="F56" s="41" t="s">
        <v>85</v>
      </c>
      <c r="G56" s="13">
        <f>G55+G46+G31+G25</f>
        <v>0</v>
      </c>
      <c r="H56" s="18">
        <f>H49+H34+H28+H16</f>
        <v>63</v>
      </c>
      <c r="I56" s="18">
        <f>I25+I31+I46+I55</f>
        <v>0</v>
      </c>
    </row>
  </sheetData>
  <mergeCells count="88">
    <mergeCell ref="H6:I6"/>
    <mergeCell ref="H49:H54"/>
    <mergeCell ref="I49:I54"/>
    <mergeCell ref="H28:H30"/>
    <mergeCell ref="A28:C28"/>
    <mergeCell ref="A30:C30"/>
    <mergeCell ref="I28:I30"/>
    <mergeCell ref="A29:C29"/>
    <mergeCell ref="A52:C52"/>
    <mergeCell ref="A51:C51"/>
    <mergeCell ref="D49:D50"/>
    <mergeCell ref="E49:E50"/>
    <mergeCell ref="F49:F50"/>
    <mergeCell ref="A54:C54"/>
    <mergeCell ref="A49:C50"/>
    <mergeCell ref="A53:C53"/>
    <mergeCell ref="D36:D37"/>
    <mergeCell ref="E34:E35"/>
    <mergeCell ref="F34:F35"/>
    <mergeCell ref="E36:E37"/>
    <mergeCell ref="A7:F7"/>
    <mergeCell ref="D34:D35"/>
    <mergeCell ref="A23:C23"/>
    <mergeCell ref="A16:C16"/>
    <mergeCell ref="A17:C17"/>
    <mergeCell ref="D12:F12"/>
    <mergeCell ref="E21:E22"/>
    <mergeCell ref="A19:C20"/>
    <mergeCell ref="A21:C22"/>
    <mergeCell ref="G36:G37"/>
    <mergeCell ref="F36:F37"/>
    <mergeCell ref="A26:I26"/>
    <mergeCell ref="C1:F1"/>
    <mergeCell ref="D6:F6"/>
    <mergeCell ref="A6:C6"/>
    <mergeCell ref="C4:F4"/>
    <mergeCell ref="C3:F3"/>
    <mergeCell ref="G34:G35"/>
    <mergeCell ref="A14:I14"/>
    <mergeCell ref="D21:D22"/>
    <mergeCell ref="G19:G20"/>
    <mergeCell ref="F21:F22"/>
    <mergeCell ref="F19:F20"/>
    <mergeCell ref="I16:I24"/>
    <mergeCell ref="G12:G13"/>
    <mergeCell ref="D38:D39"/>
    <mergeCell ref="G40:G41"/>
    <mergeCell ref="G42:G43"/>
    <mergeCell ref="F40:F41"/>
    <mergeCell ref="E40:E41"/>
    <mergeCell ref="D42:D43"/>
    <mergeCell ref="E42:E43"/>
    <mergeCell ref="F42:F43"/>
    <mergeCell ref="D40:D41"/>
    <mergeCell ref="E38:E39"/>
    <mergeCell ref="F38:F39"/>
    <mergeCell ref="G44:G45"/>
    <mergeCell ref="G49:G50"/>
    <mergeCell ref="H34:H45"/>
    <mergeCell ref="G21:G22"/>
    <mergeCell ref="G38:G39"/>
    <mergeCell ref="H16:H24"/>
    <mergeCell ref="A32:I32"/>
    <mergeCell ref="A47:I47"/>
    <mergeCell ref="A42:C43"/>
    <mergeCell ref="A44:C45"/>
    <mergeCell ref="A38:C39"/>
    <mergeCell ref="A40:C41"/>
    <mergeCell ref="D44:D45"/>
    <mergeCell ref="E44:E45"/>
    <mergeCell ref="F44:F45"/>
    <mergeCell ref="I34:I45"/>
    <mergeCell ref="A48:I48"/>
    <mergeCell ref="D2:F2"/>
    <mergeCell ref="A33:I33"/>
    <mergeCell ref="H12:H13"/>
    <mergeCell ref="I12:I13"/>
    <mergeCell ref="A36:C37"/>
    <mergeCell ref="A34:C35"/>
    <mergeCell ref="A24:C24"/>
    <mergeCell ref="A12:C13"/>
    <mergeCell ref="A18:C18"/>
    <mergeCell ref="D19:D20"/>
    <mergeCell ref="E19:E20"/>
    <mergeCell ref="A27:I27"/>
    <mergeCell ref="A8:I9"/>
    <mergeCell ref="A15:I15"/>
    <mergeCell ref="A10:I10"/>
  </mergeCells>
  <conditionalFormatting sqref="G49:G55 G28:G31 G23:G25 G21 G16:G19 G34:G46">
    <cfRule type="cellIs" dxfId="47" priority="74" operator="between">
      <formula>3</formula>
      <formula>3</formula>
    </cfRule>
    <cfRule type="cellIs" dxfId="46" priority="75" operator="between">
      <formula>2</formula>
      <formula>2</formula>
    </cfRule>
    <cfRule type="cellIs" dxfId="45" priority="76" operator="between">
      <formula>1</formula>
      <formula>1</formula>
    </cfRule>
    <cfRule type="cellIs" dxfId="44" priority="77" operator="between">
      <formula>0</formula>
      <formula>0</formula>
    </cfRule>
  </conditionalFormatting>
  <conditionalFormatting sqref="H16">
    <cfRule type="cellIs" dxfId="43" priority="50" operator="between">
      <formula>17</formula>
      <formula>24</formula>
    </cfRule>
    <cfRule type="cellIs" dxfId="42" priority="51" operator="between">
      <formula>9</formula>
      <formula>16</formula>
    </cfRule>
    <cfRule type="cellIs" dxfId="41" priority="52" operator="between">
      <formula>0</formula>
      <formula>0</formula>
    </cfRule>
    <cfRule type="cellIs" dxfId="40" priority="53" operator="between">
      <formula>1</formula>
      <formula>8</formula>
    </cfRule>
  </conditionalFormatting>
  <conditionalFormatting sqref="H28:H29">
    <cfRule type="cellIs" dxfId="39" priority="46" operator="between">
      <formula>7</formula>
      <formula>9</formula>
    </cfRule>
    <cfRule type="cellIs" dxfId="38" priority="47" operator="between">
      <formula>4</formula>
      <formula>6</formula>
    </cfRule>
    <cfRule type="cellIs" dxfId="37" priority="48" operator="between">
      <formula>1</formula>
      <formula>3</formula>
    </cfRule>
    <cfRule type="cellIs" dxfId="36" priority="49" operator="between">
      <formula>0</formula>
      <formula>0</formula>
    </cfRule>
  </conditionalFormatting>
  <conditionalFormatting sqref="H34:H46">
    <cfRule type="cellIs" dxfId="35" priority="42" operator="between">
      <formula>9</formula>
      <formula>12</formula>
    </cfRule>
    <cfRule type="cellIs" dxfId="34" priority="43" operator="between">
      <formula>5</formula>
      <formula>8</formula>
    </cfRule>
    <cfRule type="cellIs" dxfId="33" priority="44" operator="between">
      <formula>1</formula>
      <formula>4</formula>
    </cfRule>
    <cfRule type="cellIs" dxfId="32" priority="45" operator="between">
      <formula>0</formula>
      <formula>0</formula>
    </cfRule>
  </conditionalFormatting>
  <conditionalFormatting sqref="H49">
    <cfRule type="cellIs" dxfId="31" priority="38" operator="between">
      <formula>13</formula>
      <formula>18</formula>
    </cfRule>
    <cfRule type="cellIs" dxfId="30" priority="39" operator="between">
      <formula>7</formula>
      <formula>12</formula>
    </cfRule>
    <cfRule type="cellIs" dxfId="29" priority="40" operator="between">
      <formula>0</formula>
      <formula>0</formula>
    </cfRule>
    <cfRule type="cellIs" dxfId="28" priority="41" operator="between">
      <formula>1</formula>
      <formula>6</formula>
    </cfRule>
  </conditionalFormatting>
  <conditionalFormatting sqref="I16">
    <cfRule type="cellIs" dxfId="27" priority="34" operator="between">
      <formula>11</formula>
      <formula>15</formula>
    </cfRule>
    <cfRule type="cellIs" dxfId="26" priority="35" operator="between">
      <formula>6</formula>
      <formula>10.999999</formula>
    </cfRule>
    <cfRule type="cellIs" dxfId="25" priority="36" operator="between">
      <formula>0.01</formula>
      <formula>5.99</formula>
    </cfRule>
    <cfRule type="cellIs" dxfId="24" priority="37" operator="between">
      <formula>0</formula>
      <formula>0</formula>
    </cfRule>
  </conditionalFormatting>
  <conditionalFormatting sqref="I28:I29">
    <cfRule type="cellIs" dxfId="23" priority="15" operator="between">
      <formula>11</formula>
      <formula>15</formula>
    </cfRule>
    <cfRule type="cellIs" dxfId="22" priority="16" operator="between">
      <formula>6</formula>
      <formula>10</formula>
    </cfRule>
    <cfRule type="cellIs" dxfId="21" priority="32" operator="between">
      <formula>1</formula>
      <formula>5</formula>
    </cfRule>
    <cfRule type="cellIs" dxfId="20" priority="33" operator="between">
      <formula>0</formula>
      <formula>0</formula>
    </cfRule>
  </conditionalFormatting>
  <conditionalFormatting sqref="I34:I46">
    <cfRule type="cellIs" dxfId="19" priority="28" operator="between">
      <formula>21</formula>
      <formula>30</formula>
    </cfRule>
    <cfRule type="cellIs" dxfId="18" priority="29" operator="between">
      <formula>11</formula>
      <formula>20</formula>
    </cfRule>
    <cfRule type="cellIs" dxfId="17" priority="30" operator="between">
      <formula>1</formula>
      <formula>10</formula>
    </cfRule>
    <cfRule type="cellIs" dxfId="16" priority="31" operator="between">
      <formula>0</formula>
      <formula>0</formula>
    </cfRule>
  </conditionalFormatting>
  <conditionalFormatting sqref="I49">
    <cfRule type="cellIs" dxfId="15" priority="22" operator="between">
      <formula>27</formula>
      <formula>40</formula>
    </cfRule>
    <cfRule type="cellIs" dxfId="14" priority="23" operator="between">
      <formula>14</formula>
      <formula>26.666667</formula>
    </cfRule>
    <cfRule type="cellIs" dxfId="13" priority="24" operator="between">
      <formula>1</formula>
      <formula>13.3333333333333</formula>
    </cfRule>
    <cfRule type="cellIs" dxfId="12" priority="25" operator="between">
      <formula>0</formula>
      <formula>0</formula>
    </cfRule>
  </conditionalFormatting>
  <conditionalFormatting sqref="G56">
    <cfRule type="cellIs" dxfId="11" priority="18" operator="between">
      <formula>43</formula>
      <formula>63</formula>
    </cfRule>
    <cfRule type="cellIs" dxfId="10" priority="19" operator="between">
      <formula>22</formula>
      <formula>42</formula>
    </cfRule>
    <cfRule type="cellIs" dxfId="9" priority="20" operator="between">
      <formula>1</formula>
      <formula>21</formula>
    </cfRule>
    <cfRule type="cellIs" dxfId="8" priority="21" operator="between">
      <formula>0</formula>
      <formula>0</formula>
    </cfRule>
  </conditionalFormatting>
  <conditionalFormatting sqref="H56">
    <cfRule type="cellIs" dxfId="7" priority="12" operator="between">
      <formula>43</formula>
      <formula>63</formula>
    </cfRule>
    <cfRule type="cellIs" dxfId="6" priority="13" operator="between">
      <formula>22</formula>
      <formula>42</formula>
    </cfRule>
    <cfRule type="cellIs" dxfId="5" priority="14" operator="between">
      <formula>1</formula>
      <formula>22</formula>
    </cfRule>
    <cfRule type="cellIs" dxfId="4" priority="17" operator="between">
      <formula>0</formula>
      <formula>0</formula>
    </cfRule>
  </conditionalFormatting>
  <conditionalFormatting sqref="I56">
    <cfRule type="cellIs" dxfId="3" priority="8" operator="between">
      <formula>66.7</formula>
      <formula>100</formula>
    </cfRule>
    <cfRule type="cellIs" dxfId="2" priority="9" operator="between">
      <formula>33.4</formula>
      <formula>66.6666666667</formula>
    </cfRule>
    <cfRule type="cellIs" dxfId="1" priority="10" operator="between">
      <formula>0</formula>
      <formula>0</formula>
    </cfRule>
    <cfRule type="cellIs" dxfId="0" priority="11" operator="between">
      <formula>1</formula>
      <formula>33.3333333333333</formula>
    </cfRule>
  </conditionalFormatting>
  <conditionalFormatting sqref="H49:H54">
    <cfRule type="colorScale" priority="7">
      <colorScale>
        <cfvo type="min" val="0"/>
        <cfvo type="max" val="0"/>
        <color theme="0"/>
        <color rgb="FFFFEF9C"/>
      </colorScale>
    </cfRule>
    <cfRule type="colorScale" priority="6">
      <colorScale>
        <cfvo type="min" val="0"/>
        <cfvo type="max" val="0"/>
        <color theme="0"/>
        <color theme="0"/>
      </colorScale>
    </cfRule>
  </conditionalFormatting>
  <conditionalFormatting sqref="H34:I45">
    <cfRule type="colorScale" priority="5">
      <colorScale>
        <cfvo type="min" val="0"/>
        <cfvo type="max" val="0"/>
        <color theme="0"/>
        <color theme="0"/>
      </colorScale>
    </cfRule>
  </conditionalFormatting>
  <conditionalFormatting sqref="H49:I56">
    <cfRule type="colorScale" priority="4">
      <colorScale>
        <cfvo type="min" val="0"/>
        <cfvo type="max" val="0"/>
        <color theme="0"/>
        <color theme="0"/>
      </colorScale>
    </cfRule>
  </conditionalFormatting>
  <conditionalFormatting sqref="H16:I24">
    <cfRule type="colorScale" priority="3">
      <colorScale>
        <cfvo type="min" val="0"/>
        <cfvo type="max" val="0"/>
        <color theme="0"/>
        <color theme="0"/>
      </colorScale>
    </cfRule>
  </conditionalFormatting>
  <conditionalFormatting sqref="H28:I30">
    <cfRule type="colorScale" priority="2">
      <colorScale>
        <cfvo type="min" val="0"/>
        <cfvo type="max" val="0"/>
        <color theme="0"/>
        <color theme="0"/>
      </colorScale>
    </cfRule>
  </conditionalFormatting>
  <conditionalFormatting sqref="H25:I25">
    <cfRule type="colorScale" priority="1">
      <colorScale>
        <cfvo type="min" val="0"/>
        <cfvo type="max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CATEGORIA</vt:lpstr>
      <vt:lpstr>INSTRUMENTO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Usuario</cp:lastModifiedBy>
  <cp:lastPrinted>2013-09-30T16:27:54Z</cp:lastPrinted>
  <dcterms:created xsi:type="dcterms:W3CDTF">2011-11-16T19:45:46Z</dcterms:created>
  <dcterms:modified xsi:type="dcterms:W3CDTF">2013-09-30T18:21:10Z</dcterms:modified>
</cp:coreProperties>
</file>